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8190" activeTab="0"/>
  </bookViews>
  <sheets>
    <sheet name="девушки+юноши " sheetId="1" r:id="rId1"/>
    <sheet name="юниоры" sheetId="2" r:id="rId2"/>
    <sheet name="мужчины" sheetId="3" r:id="rId3"/>
  </sheets>
  <definedNames>
    <definedName name="_xlnm.Print_Titles" localSheetId="0">'девушки+юноши '!$1:$6</definedName>
    <definedName name="_xlnm.Print_Titles" localSheetId="2">'мужчины'!$1:$6</definedName>
    <definedName name="_xlnm.Print_Titles" localSheetId="1">'юниоры'!$1:$6</definedName>
  </definedNames>
  <calcPr fullCalcOnLoad="1"/>
</workbook>
</file>

<file path=xl/sharedStrings.xml><?xml version="1.0" encoding="utf-8"?>
<sst xmlns="http://schemas.openxmlformats.org/spreadsheetml/2006/main" count="135" uniqueCount="80">
  <si>
    <t>№ п/п</t>
  </si>
  <si>
    <t>Ф.И.О.</t>
  </si>
  <si>
    <t>Город, клуб</t>
  </si>
  <si>
    <t>Возраст</t>
  </si>
  <si>
    <t>Вес спортсмена</t>
  </si>
  <si>
    <t>Результат</t>
  </si>
  <si>
    <t>Место</t>
  </si>
  <si>
    <t>1 подход</t>
  </si>
  <si>
    <t>2 подход</t>
  </si>
  <si>
    <t>3 подход</t>
  </si>
  <si>
    <t>подход
не рек.</t>
  </si>
  <si>
    <t>Жим лежа на скамье</t>
  </si>
  <si>
    <t>юноши (60)</t>
  </si>
  <si>
    <t>юноши (75)</t>
  </si>
  <si>
    <t>юноши (82,5)</t>
  </si>
  <si>
    <t>юноши (100)</t>
  </si>
  <si>
    <t>Место
абс</t>
  </si>
  <si>
    <t>девушки абс.</t>
  </si>
  <si>
    <t>Результат (Glossbrenner)</t>
  </si>
  <si>
    <t>Коэф-фициент Glossbrennerа</t>
  </si>
  <si>
    <t>юниоры (67,5)</t>
  </si>
  <si>
    <t>юниоры (75)</t>
  </si>
  <si>
    <t>юниоры (82,5)</t>
  </si>
  <si>
    <t>юниоры (100)</t>
  </si>
  <si>
    <t>муж (75)</t>
  </si>
  <si>
    <t>муж (82,5)</t>
  </si>
  <si>
    <t>муж (90)</t>
  </si>
  <si>
    <t>муж(100)</t>
  </si>
  <si>
    <t>муж(св100)</t>
  </si>
  <si>
    <t>ПРОТОКОЛ XI-го открытого чемпионата ПМР по жиму лёжа</t>
  </si>
  <si>
    <t>13 ноября 2011г.</t>
  </si>
  <si>
    <t>ПРОТОКОЛ  XI-го открытого чемпионата ПМР по жиму лёжа</t>
  </si>
  <si>
    <t>Басилая Юлия</t>
  </si>
  <si>
    <t>Бендеры, "Динамо-Энергия"</t>
  </si>
  <si>
    <t>Дука Дмитрий</t>
  </si>
  <si>
    <t>Уманец Юрий</t>
  </si>
  <si>
    <t>Щербаков Александр</t>
  </si>
  <si>
    <t>Талмазан Александр</t>
  </si>
  <si>
    <t>Тирасполь, "Буйвол"</t>
  </si>
  <si>
    <t>юноши (52)</t>
  </si>
  <si>
    <t>Каменный Дмитрий</t>
  </si>
  <si>
    <t>Белецкий Станислав</t>
  </si>
  <si>
    <t>Коган Александр</t>
  </si>
  <si>
    <t>Тирасполь, "Титан"</t>
  </si>
  <si>
    <t>Божок Иван</t>
  </si>
  <si>
    <t>Тирасполь</t>
  </si>
  <si>
    <t>Ланецкий Николай</t>
  </si>
  <si>
    <t>Тирасполь, "Атлетика"</t>
  </si>
  <si>
    <t>Белобородов Виталий</t>
  </si>
  <si>
    <t>Тирасполь, "Меркурий"</t>
  </si>
  <si>
    <t>Гордиенко Станислав</t>
  </si>
  <si>
    <t>Олейник Александр</t>
  </si>
  <si>
    <t>Рыбница</t>
  </si>
  <si>
    <t>Шаповал Игорь</t>
  </si>
  <si>
    <t>Иордан Андриан</t>
  </si>
  <si>
    <t>Мазур Василий</t>
  </si>
  <si>
    <t>Дабижа Владимир</t>
  </si>
  <si>
    <t>Лукьяненко Валерий</t>
  </si>
  <si>
    <t>Зубрицкая Лина</t>
  </si>
  <si>
    <t>Одесса, "У Михалыча"</t>
  </si>
  <si>
    <t>Негруца Максим</t>
  </si>
  <si>
    <t>Лютик Андрей</t>
  </si>
  <si>
    <t>Евдокимов Владимир</t>
  </si>
  <si>
    <t>Кицканы</t>
  </si>
  <si>
    <t>Евтухов Александр</t>
  </si>
  <si>
    <t>Волчинский Константин</t>
  </si>
  <si>
    <t>Тирасполь, "Олимпия"</t>
  </si>
  <si>
    <t>Кожевников Алексей</t>
  </si>
  <si>
    <t>Семеренко Анатолий</t>
  </si>
  <si>
    <t>Пересыпкина Наталья</t>
  </si>
  <si>
    <t>Подгорный Владимир</t>
  </si>
  <si>
    <t>Грудко Максим</t>
  </si>
  <si>
    <t>Бобейко Николай</t>
  </si>
  <si>
    <t>Питюл Роман</t>
  </si>
  <si>
    <t>Тирасполь, "Бигбосс"</t>
  </si>
  <si>
    <t>10,10,1989</t>
  </si>
  <si>
    <t>Кишинев</t>
  </si>
  <si>
    <t>Ермола Дмитрий</t>
  </si>
  <si>
    <t>Семеренко Александр</t>
  </si>
  <si>
    <t>Сафрони Павел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</si>
</sst>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0.00_ ;[Red]\-0.00\ "/>
    <numFmt numFmtId="171" formatCode="0.0_ ;[Red]\-0.0\ "/>
    <numFmt numFmtId="172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2"/>
      <color indexed="10"/>
      <name val="Arial Cyr"/>
      <family val="2"/>
    </font>
    <font>
      <b/>
      <sz val="9"/>
      <color indexed="41"/>
      <name val="Arial Cyr"/>
      <family val="2"/>
    </font>
    <font>
      <b/>
      <sz val="12"/>
      <color indexed="41"/>
      <name val="Arial Cyr"/>
      <family val="2"/>
    </font>
    <font>
      <b/>
      <sz val="10"/>
      <color indexed="4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darkHorizontal">
        <fgColor indexed="13"/>
        <bgColor indexed="51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171" fontId="0" fillId="33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71" fontId="5" fillId="33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164" fontId="0" fillId="36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" fillId="37" borderId="11" xfId="0" applyFont="1" applyFill="1" applyBorder="1" applyAlignment="1">
      <alignment horizontal="center" vertical="center"/>
    </xf>
    <xf numFmtId="171" fontId="5" fillId="38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76200</xdr:rowOff>
    </xdr:to>
    <xdr:pic>
      <xdr:nvPicPr>
        <xdr:cNvPr id="1" name="Picture 7" descr="FP_PMR_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76200</xdr:rowOff>
    </xdr:to>
    <xdr:pic>
      <xdr:nvPicPr>
        <xdr:cNvPr id="1" name="Picture 7" descr="FP_PMR_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76200</xdr:rowOff>
    </xdr:to>
    <xdr:pic>
      <xdr:nvPicPr>
        <xdr:cNvPr id="1" name="Picture 7" descr="FP_PMR_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tabSelected="1" view="pageLayout" zoomScaleNormal="84" workbookViewId="0" topLeftCell="A10">
      <selection activeCell="M20" sqref="M20"/>
    </sheetView>
  </sheetViews>
  <sheetFormatPr defaultColWidth="9.00390625" defaultRowHeight="12.75"/>
  <cols>
    <col min="1" max="1" width="3.75390625" style="1" customWidth="1"/>
    <col min="2" max="2" width="20.625" style="1" customWidth="1"/>
    <col min="3" max="3" width="30.125" style="1" customWidth="1"/>
    <col min="4" max="4" width="12.125" style="1" customWidth="1"/>
    <col min="5" max="5" width="11.375" style="1" customWidth="1"/>
    <col min="6" max="6" width="9.375" style="1" bestFit="1" customWidth="1"/>
    <col min="7" max="8" width="7.125" style="1" bestFit="1" customWidth="1"/>
    <col min="9" max="9" width="6.75390625" style="1" customWidth="1"/>
    <col min="10" max="10" width="7.625" style="1" bestFit="1" customWidth="1"/>
    <col min="11" max="12" width="9.375" style="7" bestFit="1" customWidth="1"/>
    <col min="13" max="13" width="6.25390625" style="7" bestFit="1" customWidth="1"/>
    <col min="14" max="14" width="6.375" style="1" customWidth="1"/>
    <col min="15" max="15" width="4.25390625" style="1" customWidth="1"/>
    <col min="16" max="16384" width="9.125" style="1" customWidth="1"/>
  </cols>
  <sheetData>
    <row r="1" ht="30" customHeight="1"/>
    <row r="2" spans="1:13" ht="15.75">
      <c r="A2" s="36" t="s">
        <v>31</v>
      </c>
      <c r="B2" s="36"/>
      <c r="C2" s="36"/>
      <c r="D2" s="36"/>
      <c r="E2" s="36"/>
      <c r="F2" s="36"/>
      <c r="G2" s="8"/>
      <c r="H2" s="8"/>
      <c r="I2" s="8"/>
      <c r="J2" s="8"/>
      <c r="K2" s="8"/>
      <c r="L2" s="8"/>
      <c r="M2" s="8"/>
    </row>
    <row r="3" spans="1:13" ht="15.75">
      <c r="A3" s="37"/>
      <c r="B3" s="37"/>
      <c r="C3" s="37"/>
      <c r="D3" s="37"/>
      <c r="E3" s="37"/>
      <c r="F3" s="37"/>
      <c r="G3" s="8"/>
      <c r="H3" s="8"/>
      <c r="I3" s="8"/>
      <c r="J3" s="8"/>
      <c r="K3" s="8"/>
      <c r="L3" s="8"/>
      <c r="M3" s="8"/>
    </row>
    <row r="4" spans="1:13" ht="17.25" customHeight="1">
      <c r="A4" s="38" t="s">
        <v>30</v>
      </c>
      <c r="B4" s="38"/>
      <c r="C4" s="9"/>
      <c r="D4" s="2"/>
      <c r="F4" s="10"/>
      <c r="G4" s="2"/>
      <c r="H4" s="2"/>
      <c r="I4" s="2"/>
      <c r="J4" s="2"/>
      <c r="K4" s="12"/>
      <c r="L4" s="12"/>
      <c r="M4" s="10"/>
    </row>
    <row r="5" spans="1:14" ht="12.75" customHeight="1">
      <c r="A5" s="30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1" t="s">
        <v>19</v>
      </c>
      <c r="G5" s="32" t="s">
        <v>11</v>
      </c>
      <c r="H5" s="32"/>
      <c r="I5" s="32"/>
      <c r="J5" s="32"/>
      <c r="K5" s="32" t="s">
        <v>5</v>
      </c>
      <c r="L5" s="33" t="s">
        <v>18</v>
      </c>
      <c r="M5" s="34" t="s">
        <v>6</v>
      </c>
      <c r="N5" s="35" t="s">
        <v>16</v>
      </c>
    </row>
    <row r="6" spans="1:14" ht="51" customHeight="1">
      <c r="A6" s="30"/>
      <c r="B6" s="30"/>
      <c r="C6" s="30"/>
      <c r="D6" s="30"/>
      <c r="E6" s="30"/>
      <c r="F6" s="31"/>
      <c r="G6" s="20" t="s">
        <v>7</v>
      </c>
      <c r="H6" s="20" t="s">
        <v>8</v>
      </c>
      <c r="I6" s="20" t="s">
        <v>9</v>
      </c>
      <c r="J6" s="20" t="s">
        <v>10</v>
      </c>
      <c r="K6" s="32"/>
      <c r="L6" s="33"/>
      <c r="M6" s="34"/>
      <c r="N6" s="35"/>
    </row>
    <row r="7" spans="1:14" ht="15.75" customHeight="1">
      <c r="A7" s="15"/>
      <c r="B7" s="15" t="s">
        <v>17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22"/>
    </row>
    <row r="8" spans="1:14" ht="12.75">
      <c r="A8" s="3">
        <v>1</v>
      </c>
      <c r="B8" s="5" t="s">
        <v>32</v>
      </c>
      <c r="C8" s="4" t="s">
        <v>33</v>
      </c>
      <c r="D8" s="18">
        <v>34108</v>
      </c>
      <c r="E8" s="6">
        <v>51</v>
      </c>
      <c r="F8" s="17">
        <v>1.1247</v>
      </c>
      <c r="G8" s="11">
        <v>42.5</v>
      </c>
      <c r="H8" s="11">
        <v>47.5</v>
      </c>
      <c r="I8" s="11">
        <v>-50</v>
      </c>
      <c r="J8" s="11"/>
      <c r="K8" s="13">
        <f>MAX(G8:I8,0)</f>
        <v>47.5</v>
      </c>
      <c r="L8" s="23">
        <f>K8*F8</f>
        <v>53.42325</v>
      </c>
      <c r="M8" s="14">
        <f>IF(K8&gt;0,RANK(K8,K8:K10),"")</f>
        <v>2</v>
      </c>
      <c r="N8" s="22">
        <f>IF(L8&gt;0,RANK(L8,L$8:L$10),"")</f>
        <v>2</v>
      </c>
    </row>
    <row r="9" spans="1:14" ht="12.75">
      <c r="A9" s="3">
        <v>2</v>
      </c>
      <c r="B9" s="5" t="s">
        <v>58</v>
      </c>
      <c r="C9" s="4" t="s">
        <v>59</v>
      </c>
      <c r="D9" s="18">
        <v>32188</v>
      </c>
      <c r="E9" s="6">
        <v>59.5</v>
      </c>
      <c r="F9" s="17">
        <v>0.9943</v>
      </c>
      <c r="G9" s="11">
        <v>77.5</v>
      </c>
      <c r="H9" s="11">
        <v>82.5</v>
      </c>
      <c r="I9" s="11">
        <v>85</v>
      </c>
      <c r="J9" s="11"/>
      <c r="K9" s="13">
        <f>MAX(G9:I9,0)</f>
        <v>85</v>
      </c>
      <c r="L9" s="23">
        <f>K9*F9</f>
        <v>84.5155</v>
      </c>
      <c r="M9" s="14">
        <f>IF(K9&gt;0,RANK(K9,K8:K10),"")</f>
        <v>1</v>
      </c>
      <c r="N9" s="22">
        <f>IF(L9&gt;0,RANK(L9,L$8:L$10),"")</f>
        <v>1</v>
      </c>
    </row>
    <row r="10" spans="1:14" ht="12.75">
      <c r="A10" s="3">
        <v>3</v>
      </c>
      <c r="B10" s="5" t="s">
        <v>69</v>
      </c>
      <c r="C10" s="4" t="s">
        <v>66</v>
      </c>
      <c r="D10" s="18">
        <v>28824</v>
      </c>
      <c r="E10" s="6">
        <v>61.5</v>
      </c>
      <c r="F10" s="17">
        <v>0.9695</v>
      </c>
      <c r="G10" s="11">
        <v>35</v>
      </c>
      <c r="H10" s="11">
        <v>37.5</v>
      </c>
      <c r="I10" s="11">
        <v>-40</v>
      </c>
      <c r="J10" s="11"/>
      <c r="K10" s="13">
        <f>MAX(G10:I10,0)</f>
        <v>37.5</v>
      </c>
      <c r="L10" s="23">
        <f>K10*F10</f>
        <v>36.35625</v>
      </c>
      <c r="M10" s="14">
        <f>IF(K10&gt;0,RANK(K10,K8:K10),"")</f>
        <v>3</v>
      </c>
      <c r="N10" s="22">
        <f>IF(L10&gt;0,RANK(L10,L$8:L$10),"")</f>
        <v>3</v>
      </c>
    </row>
    <row r="11" spans="1:14" ht="15.75" customHeight="1">
      <c r="A11" s="15"/>
      <c r="B11" s="15" t="s">
        <v>39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22"/>
    </row>
    <row r="12" spans="1:14" ht="12.75">
      <c r="A12" s="3">
        <v>1</v>
      </c>
      <c r="B12" s="5" t="s">
        <v>40</v>
      </c>
      <c r="C12" s="4" t="s">
        <v>38</v>
      </c>
      <c r="D12" s="18">
        <v>35638</v>
      </c>
      <c r="E12" s="6">
        <v>44.3</v>
      </c>
      <c r="F12" s="17">
        <v>1.16535</v>
      </c>
      <c r="G12" s="11">
        <v>45</v>
      </c>
      <c r="H12" s="11">
        <v>47.5</v>
      </c>
      <c r="I12" s="11">
        <v>-50</v>
      </c>
      <c r="J12" s="11"/>
      <c r="K12" s="13">
        <f>MAX(G12:I12,0)</f>
        <v>47.5</v>
      </c>
      <c r="L12" s="23">
        <f>K12*F12</f>
        <v>55.354125</v>
      </c>
      <c r="M12" s="14">
        <f>IF(K12&gt;0,RANK(K12,K12:K13),"")</f>
        <v>2</v>
      </c>
      <c r="N12" s="22">
        <f>IF(L12&gt;0,RANK(L12,L$12:L$27),"")</f>
        <v>12</v>
      </c>
    </row>
    <row r="13" spans="1:14" ht="12.75">
      <c r="A13" s="3">
        <v>2</v>
      </c>
      <c r="B13" s="5" t="s">
        <v>78</v>
      </c>
      <c r="C13" s="4" t="s">
        <v>43</v>
      </c>
      <c r="D13" s="18">
        <v>35187</v>
      </c>
      <c r="E13" s="6">
        <v>47.2</v>
      </c>
      <c r="F13" s="17">
        <v>1.07975</v>
      </c>
      <c r="G13" s="11">
        <v>55</v>
      </c>
      <c r="H13" s="11">
        <v>57.5</v>
      </c>
      <c r="I13" s="11">
        <v>60</v>
      </c>
      <c r="J13" s="11"/>
      <c r="K13" s="13">
        <f>MAX(G13:I13,0)</f>
        <v>60</v>
      </c>
      <c r="L13" s="23">
        <f>K13*F13</f>
        <v>64.785</v>
      </c>
      <c r="M13" s="14">
        <f>IF(K13&gt;0,RANK(K13,K12:K13),"")</f>
        <v>1</v>
      </c>
      <c r="N13" s="22">
        <f>IF(L13&gt;0,RANK(L13,L$12:L$27),"")</f>
        <v>11</v>
      </c>
    </row>
    <row r="14" spans="1:14" ht="15.75" customHeight="1">
      <c r="A14" s="15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22"/>
    </row>
    <row r="15" spans="1:14" ht="12.75">
      <c r="A15" s="28">
        <v>1</v>
      </c>
      <c r="B15" s="29" t="s">
        <v>34</v>
      </c>
      <c r="C15" s="19" t="s">
        <v>33</v>
      </c>
      <c r="D15" s="26">
        <v>34512</v>
      </c>
      <c r="E15" s="27">
        <v>55.8</v>
      </c>
      <c r="F15" s="17">
        <v>0.89585</v>
      </c>
      <c r="G15" s="11">
        <v>67.5</v>
      </c>
      <c r="H15" s="11">
        <v>72.5</v>
      </c>
      <c r="I15" s="11">
        <v>-77.5</v>
      </c>
      <c r="J15" s="11"/>
      <c r="K15" s="13">
        <f>MAX(G15:I15,0)</f>
        <v>72.5</v>
      </c>
      <c r="L15" s="23">
        <f>K15*F15</f>
        <v>64.94912500000001</v>
      </c>
      <c r="M15" s="14">
        <f>IF(K15&gt;0,RANK(K15,K15:K15),"")</f>
        <v>1</v>
      </c>
      <c r="N15" s="22">
        <f>IF(L15&gt;0,RANK(L15,L$12:L$27),"")</f>
        <v>10</v>
      </c>
    </row>
    <row r="16" spans="1:14" ht="15.75" customHeight="1">
      <c r="A16" s="15"/>
      <c r="B16" s="15" t="s">
        <v>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22"/>
    </row>
    <row r="17" spans="1:14" ht="12.75">
      <c r="A17" s="3">
        <v>1</v>
      </c>
      <c r="B17" s="5" t="s">
        <v>35</v>
      </c>
      <c r="C17" s="4" t="s">
        <v>33</v>
      </c>
      <c r="D17" s="18">
        <v>33945</v>
      </c>
      <c r="E17" s="6">
        <v>73.3</v>
      </c>
      <c r="F17" s="17">
        <v>0.7005</v>
      </c>
      <c r="G17" s="11">
        <v>110</v>
      </c>
      <c r="H17" s="11">
        <v>115</v>
      </c>
      <c r="I17" s="11">
        <v>120</v>
      </c>
      <c r="J17" s="11"/>
      <c r="K17" s="13">
        <f>MAX(G17:I17,0)</f>
        <v>120</v>
      </c>
      <c r="L17" s="23">
        <f>K17*F17</f>
        <v>84.06</v>
      </c>
      <c r="M17" s="14">
        <f>IF(K17&gt;0,RANK(K17,K17:K20),"")</f>
        <v>1</v>
      </c>
      <c r="N17" s="22">
        <f>IF(L17&gt;0,RANK(L17,L$12:L$27),"")</f>
        <v>4</v>
      </c>
    </row>
    <row r="18" spans="1:14" ht="12.75">
      <c r="A18" s="3">
        <f>A17+1</f>
        <v>2</v>
      </c>
      <c r="B18" s="5" t="s">
        <v>46</v>
      </c>
      <c r="C18" s="4" t="s">
        <v>47</v>
      </c>
      <c r="D18" s="18">
        <v>34107</v>
      </c>
      <c r="E18" s="6">
        <v>69.5</v>
      </c>
      <c r="F18" s="17">
        <v>0.7305</v>
      </c>
      <c r="G18" s="11">
        <v>90</v>
      </c>
      <c r="H18" s="11">
        <v>100</v>
      </c>
      <c r="I18" s="11">
        <v>-110</v>
      </c>
      <c r="J18" s="11"/>
      <c r="K18" s="13">
        <f>MAX(G18:I18,0)</f>
        <v>100</v>
      </c>
      <c r="L18" s="23">
        <f>K18*F18</f>
        <v>73.05</v>
      </c>
      <c r="M18" s="14">
        <f>IF(K18&gt;0,RANK(K18,K17:K20),"")</f>
        <v>4</v>
      </c>
      <c r="N18" s="22">
        <f>IF(L18&gt;0,RANK(L18,L$12:L$27),"")</f>
        <v>8</v>
      </c>
    </row>
    <row r="19" spans="1:14" ht="12.75">
      <c r="A19" s="3">
        <v>3</v>
      </c>
      <c r="B19" s="5" t="s">
        <v>70</v>
      </c>
      <c r="C19" s="4" t="s">
        <v>33</v>
      </c>
      <c r="D19" s="18">
        <v>34262</v>
      </c>
      <c r="E19" s="6">
        <v>74</v>
      </c>
      <c r="F19" s="17">
        <v>0.6955</v>
      </c>
      <c r="G19" s="11">
        <v>105</v>
      </c>
      <c r="H19" s="11">
        <v>110</v>
      </c>
      <c r="I19" s="11">
        <v>120</v>
      </c>
      <c r="J19" s="11"/>
      <c r="K19" s="13">
        <f>MAX(G19:I19,0)</f>
        <v>120</v>
      </c>
      <c r="L19" s="23">
        <f>K19*F19</f>
        <v>83.46000000000001</v>
      </c>
      <c r="M19" s="14">
        <v>2</v>
      </c>
      <c r="N19" s="22">
        <f>IF(L19&gt;0,RANK(L19,L$12:L$27),"")</f>
        <v>5</v>
      </c>
    </row>
    <row r="20" spans="1:14" ht="12.75">
      <c r="A20" s="3">
        <v>4</v>
      </c>
      <c r="B20" s="5" t="s">
        <v>72</v>
      </c>
      <c r="C20" s="4" t="s">
        <v>43</v>
      </c>
      <c r="D20" s="18">
        <v>33959</v>
      </c>
      <c r="E20" s="6">
        <v>70.2</v>
      </c>
      <c r="F20" s="17">
        <v>0.72415</v>
      </c>
      <c r="G20" s="11">
        <v>-97.5</v>
      </c>
      <c r="H20" s="11">
        <v>105</v>
      </c>
      <c r="I20" s="11">
        <v>110</v>
      </c>
      <c r="J20" s="11"/>
      <c r="K20" s="13">
        <f>MAX(G20:I20,0)</f>
        <v>110</v>
      </c>
      <c r="L20" s="23">
        <f>K20*F20</f>
        <v>79.6565</v>
      </c>
      <c r="M20" s="14">
        <f>IF(K20&gt;0,RANK(K20,K17:K20),"")</f>
        <v>3</v>
      </c>
      <c r="N20" s="22">
        <f>IF(L20&gt;0,RANK(L20,L$12:L$27),"")</f>
        <v>6</v>
      </c>
    </row>
    <row r="21" spans="1:14" ht="15.75" customHeight="1">
      <c r="A21" s="15"/>
      <c r="B21" s="15" t="s">
        <v>14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22"/>
    </row>
    <row r="22" spans="1:14" ht="12.75">
      <c r="A22" s="3">
        <v>1</v>
      </c>
      <c r="B22" s="5" t="s">
        <v>41</v>
      </c>
      <c r="C22" s="4" t="s">
        <v>33</v>
      </c>
      <c r="D22" s="18">
        <v>34146</v>
      </c>
      <c r="E22" s="6">
        <v>76.5</v>
      </c>
      <c r="F22" s="17">
        <v>0.6786</v>
      </c>
      <c r="G22" s="11">
        <v>120</v>
      </c>
      <c r="H22" s="11">
        <v>-127.5</v>
      </c>
      <c r="I22" s="11">
        <v>127.5</v>
      </c>
      <c r="J22" s="11"/>
      <c r="K22" s="13">
        <f>MAX(G22:I22,0)</f>
        <v>127.5</v>
      </c>
      <c r="L22" s="23">
        <f>K22*F22</f>
        <v>86.5215</v>
      </c>
      <c r="M22" s="14">
        <f>IF(K22&gt;0,RANK(K22,K22:K24),"")</f>
        <v>2</v>
      </c>
      <c r="N22" s="22">
        <f>IF(L22&gt;0,RANK(L22,L$12:L$27),"")</f>
        <v>3</v>
      </c>
    </row>
    <row r="23" spans="1:14" ht="12.75">
      <c r="A23" s="3">
        <f>A22+1</f>
        <v>2</v>
      </c>
      <c r="B23" s="5" t="s">
        <v>42</v>
      </c>
      <c r="C23" s="4" t="s">
        <v>43</v>
      </c>
      <c r="D23" s="18">
        <v>33882</v>
      </c>
      <c r="E23" s="6">
        <v>78.7</v>
      </c>
      <c r="F23" s="17">
        <v>0.6652</v>
      </c>
      <c r="G23" s="11">
        <v>135</v>
      </c>
      <c r="H23" s="11">
        <v>137.5</v>
      </c>
      <c r="I23" s="11">
        <v>-140</v>
      </c>
      <c r="J23" s="11"/>
      <c r="K23" s="13">
        <f>MAX(G23:I23,0)</f>
        <v>137.5</v>
      </c>
      <c r="L23" s="23">
        <f>K23*F23</f>
        <v>91.465</v>
      </c>
      <c r="M23" s="14">
        <f>IF(K23&gt;0,RANK(K23,K22:K24),"")</f>
        <v>1</v>
      </c>
      <c r="N23" s="22">
        <f>IF(L23&gt;0,RANK(L23,L$12:L$27),"")</f>
        <v>2</v>
      </c>
    </row>
    <row r="24" spans="1:14" ht="12.75">
      <c r="A24" s="3">
        <v>3</v>
      </c>
      <c r="B24" s="5" t="s">
        <v>50</v>
      </c>
      <c r="C24" s="4" t="s">
        <v>47</v>
      </c>
      <c r="D24" s="18">
        <v>33934</v>
      </c>
      <c r="E24" s="6">
        <v>82.5</v>
      </c>
      <c r="F24" s="17">
        <v>0.6446</v>
      </c>
      <c r="G24" s="11">
        <v>100</v>
      </c>
      <c r="H24" s="11">
        <v>110</v>
      </c>
      <c r="I24" s="11">
        <v>-120</v>
      </c>
      <c r="J24" s="11"/>
      <c r="K24" s="13">
        <f>MAX(G24:I24,0)</f>
        <v>110</v>
      </c>
      <c r="L24" s="23">
        <f>K24*F24</f>
        <v>70.90599999999999</v>
      </c>
      <c r="M24" s="14">
        <f>IF(K24&gt;0,RANK(K24,K22:K24),"")</f>
        <v>3</v>
      </c>
      <c r="N24" s="22">
        <f>IF(L24&gt;0,RANK(L24,L$12:L$27),"")</f>
        <v>9</v>
      </c>
    </row>
    <row r="25" spans="1:14" ht="15.75" customHeight="1">
      <c r="A25" s="15"/>
      <c r="B25" s="15" t="s">
        <v>15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22"/>
    </row>
    <row r="26" spans="1:14" ht="12.75">
      <c r="A26" s="3">
        <v>1</v>
      </c>
      <c r="B26" s="5" t="s">
        <v>53</v>
      </c>
      <c r="C26" s="21" t="s">
        <v>52</v>
      </c>
      <c r="D26" s="18">
        <v>34591</v>
      </c>
      <c r="E26" s="6">
        <v>90</v>
      </c>
      <c r="F26" s="17">
        <v>0.6116</v>
      </c>
      <c r="G26" s="11">
        <v>130</v>
      </c>
      <c r="H26" s="11">
        <v>140</v>
      </c>
      <c r="I26" s="11">
        <v>150</v>
      </c>
      <c r="J26" s="11"/>
      <c r="K26" s="13">
        <f>MAX(G26:I26,0)</f>
        <v>150</v>
      </c>
      <c r="L26" s="23">
        <f>K26*F26</f>
        <v>91.74000000000001</v>
      </c>
      <c r="M26" s="14">
        <f>IF(K26&gt;0,RANK(K26,K26:K27),"")</f>
        <v>1</v>
      </c>
      <c r="N26" s="22">
        <f>IF(L26&gt;0,RANK(L26,L$12:L$27),"")</f>
        <v>1</v>
      </c>
    </row>
    <row r="27" spans="1:14" ht="12.75">
      <c r="A27" s="3">
        <v>2</v>
      </c>
      <c r="B27" s="5" t="s">
        <v>77</v>
      </c>
      <c r="C27" s="21" t="s">
        <v>45</v>
      </c>
      <c r="D27" s="18">
        <v>33735</v>
      </c>
      <c r="E27" s="6">
        <v>89</v>
      </c>
      <c r="F27" s="17">
        <v>0.6157</v>
      </c>
      <c r="G27" s="11">
        <v>110</v>
      </c>
      <c r="H27" s="11">
        <v>120</v>
      </c>
      <c r="I27" s="11">
        <v>125</v>
      </c>
      <c r="J27" s="11"/>
      <c r="K27" s="13">
        <f>MAX(G27:I27,0)</f>
        <v>125</v>
      </c>
      <c r="L27" s="23">
        <f>K27*F27</f>
        <v>76.9625</v>
      </c>
      <c r="M27" s="14">
        <f>IF(K27&gt;0,RANK(K27,K26:K27),"")</f>
        <v>2</v>
      </c>
      <c r="N27" s="22">
        <f>IF(L27&gt;0,RANK(L27,L$12:L$27),"")</f>
        <v>7</v>
      </c>
    </row>
  </sheetData>
  <sheetProtection/>
  <mergeCells count="14">
    <mergeCell ref="L5:L6"/>
    <mergeCell ref="M5:M6"/>
    <mergeCell ref="N5:N6"/>
    <mergeCell ref="A2:F2"/>
    <mergeCell ref="A3:F3"/>
    <mergeCell ref="A4:B4"/>
    <mergeCell ref="A5:A6"/>
    <mergeCell ref="B5:B6"/>
    <mergeCell ref="C5:C6"/>
    <mergeCell ref="D5:D6"/>
    <mergeCell ref="E5:E6"/>
    <mergeCell ref="F5:F6"/>
    <mergeCell ref="G5:J5"/>
    <mergeCell ref="K5:K6"/>
  </mergeCells>
  <printOptions/>
  <pageMargins left="0.3937007874015748" right="0.3937007874015748" top="0.3" bottom="0.62" header="0.25" footer="0.47"/>
  <pageSetup fitToHeight="19" fitToWidth="1" horizontalDpi="600" verticalDpi="600" orientation="landscape" paperSize="9" scale="96" r:id="rId2"/>
  <headerFooter alignWithMargins="0">
    <oddFooter>&amp;L&amp;8Приднестровская Федерация пауэрлифтинга&amp;R&amp;8Стр. &amp;P из &amp;N</oddFooter>
  </headerFooter>
  <ignoredErrors>
    <ignoredError sqref="K8:K10 K1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view="pageLayout" zoomScaleNormal="84" workbookViewId="0" topLeftCell="A4">
      <selection activeCell="E26" sqref="E26"/>
    </sheetView>
  </sheetViews>
  <sheetFormatPr defaultColWidth="9.00390625" defaultRowHeight="12.75"/>
  <cols>
    <col min="1" max="1" width="3.75390625" style="1" customWidth="1"/>
    <col min="2" max="2" width="20.625" style="1" customWidth="1"/>
    <col min="3" max="3" width="30.125" style="1" customWidth="1"/>
    <col min="4" max="4" width="12.125" style="1" customWidth="1"/>
    <col min="5" max="5" width="11.375" style="1" customWidth="1"/>
    <col min="6" max="6" width="9.375" style="1" bestFit="1" customWidth="1"/>
    <col min="7" max="8" width="7.125" style="1" bestFit="1" customWidth="1"/>
    <col min="9" max="9" width="6.75390625" style="1" customWidth="1"/>
    <col min="10" max="10" width="7.625" style="1" bestFit="1" customWidth="1"/>
    <col min="11" max="12" width="9.375" style="7" bestFit="1" customWidth="1"/>
    <col min="13" max="13" width="6.25390625" style="7" bestFit="1" customWidth="1"/>
    <col min="14" max="14" width="6.375" style="1" customWidth="1"/>
    <col min="15" max="15" width="4.25390625" style="1" customWidth="1"/>
    <col min="16" max="16384" width="9.125" style="1" customWidth="1"/>
  </cols>
  <sheetData>
    <row r="1" ht="30" customHeight="1"/>
    <row r="2" spans="1:13" ht="15.75">
      <c r="A2" s="36" t="s">
        <v>31</v>
      </c>
      <c r="B2" s="36"/>
      <c r="C2" s="36"/>
      <c r="D2" s="36"/>
      <c r="E2" s="36"/>
      <c r="F2" s="36"/>
      <c r="G2" s="8"/>
      <c r="H2" s="8"/>
      <c r="I2" s="8"/>
      <c r="J2" s="8"/>
      <c r="K2" s="8"/>
      <c r="L2" s="8"/>
      <c r="M2" s="8"/>
    </row>
    <row r="3" spans="1:13" ht="15.75">
      <c r="A3" s="37"/>
      <c r="B3" s="37"/>
      <c r="C3" s="37"/>
      <c r="D3" s="37"/>
      <c r="E3" s="37"/>
      <c r="F3" s="37"/>
      <c r="G3" s="8"/>
      <c r="H3" s="8"/>
      <c r="I3" s="8"/>
      <c r="J3" s="8"/>
      <c r="K3" s="8"/>
      <c r="L3" s="8"/>
      <c r="M3" s="8"/>
    </row>
    <row r="4" spans="1:13" ht="17.25" customHeight="1">
      <c r="A4" s="38" t="s">
        <v>30</v>
      </c>
      <c r="B4" s="38"/>
      <c r="C4" s="9"/>
      <c r="D4" s="2"/>
      <c r="F4" s="10"/>
      <c r="G4" s="2"/>
      <c r="H4" s="2"/>
      <c r="I4" s="2"/>
      <c r="J4" s="2"/>
      <c r="K4" s="12"/>
      <c r="L4" s="12"/>
      <c r="M4" s="10"/>
    </row>
    <row r="5" spans="1:14" ht="12.75" customHeight="1">
      <c r="A5" s="30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1" t="s">
        <v>19</v>
      </c>
      <c r="G5" s="32" t="s">
        <v>11</v>
      </c>
      <c r="H5" s="32"/>
      <c r="I5" s="32"/>
      <c r="J5" s="32"/>
      <c r="K5" s="32" t="s">
        <v>5</v>
      </c>
      <c r="L5" s="33" t="s">
        <v>18</v>
      </c>
      <c r="M5" s="34" t="s">
        <v>6</v>
      </c>
      <c r="N5" s="35" t="s">
        <v>16</v>
      </c>
    </row>
    <row r="6" spans="1:14" ht="51" customHeight="1">
      <c r="A6" s="30"/>
      <c r="B6" s="30"/>
      <c r="C6" s="30"/>
      <c r="D6" s="30"/>
      <c r="E6" s="30"/>
      <c r="F6" s="31"/>
      <c r="G6" s="20" t="s">
        <v>7</v>
      </c>
      <c r="H6" s="20" t="s">
        <v>8</v>
      </c>
      <c r="I6" s="20" t="s">
        <v>9</v>
      </c>
      <c r="J6" s="20" t="s">
        <v>10</v>
      </c>
      <c r="K6" s="32"/>
      <c r="L6" s="33"/>
      <c r="M6" s="34"/>
      <c r="N6" s="35"/>
    </row>
    <row r="7" spans="1:14" ht="15.75" customHeight="1">
      <c r="A7" s="15"/>
      <c r="B7" s="15" t="s">
        <v>20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22"/>
    </row>
    <row r="8" spans="1:14" ht="12.75">
      <c r="A8" s="3">
        <v>1</v>
      </c>
      <c r="B8" s="5" t="s">
        <v>67</v>
      </c>
      <c r="C8" s="4" t="s">
        <v>66</v>
      </c>
      <c r="D8" s="18">
        <v>34631</v>
      </c>
      <c r="E8" s="6">
        <v>66.2</v>
      </c>
      <c r="F8" s="17">
        <v>0.76095</v>
      </c>
      <c r="G8" s="11">
        <v>75</v>
      </c>
      <c r="H8" s="11">
        <v>80</v>
      </c>
      <c r="I8" s="11">
        <v>82.5</v>
      </c>
      <c r="J8" s="11"/>
      <c r="K8" s="13">
        <f>MAX(G8:I8,0)</f>
        <v>82.5</v>
      </c>
      <c r="L8" s="23">
        <f>K8*F8</f>
        <v>62.778375000000004</v>
      </c>
      <c r="M8" s="14">
        <f>IF(K8&gt;0,RANK(K8,K8:K9),"")</f>
        <v>2</v>
      </c>
      <c r="N8" s="22">
        <f>IF(L8&gt;0,RANK(L8,L$7:L$17),"")</f>
        <v>7</v>
      </c>
    </row>
    <row r="9" spans="1:14" ht="12.75">
      <c r="A9" s="3">
        <f>A8+1</f>
        <v>2</v>
      </c>
      <c r="B9" s="5" t="s">
        <v>71</v>
      </c>
      <c r="C9" s="4" t="s">
        <v>43</v>
      </c>
      <c r="D9" s="18">
        <v>32843</v>
      </c>
      <c r="E9" s="6">
        <v>66.5</v>
      </c>
      <c r="F9" s="17">
        <v>0.75805</v>
      </c>
      <c r="G9" s="11">
        <v>95</v>
      </c>
      <c r="H9" s="11">
        <v>100</v>
      </c>
      <c r="I9" s="11">
        <v>105</v>
      </c>
      <c r="J9" s="11"/>
      <c r="K9" s="13">
        <f>MAX(G9:I9,0)</f>
        <v>105</v>
      </c>
      <c r="L9" s="23">
        <f>K9*F9</f>
        <v>79.59525000000001</v>
      </c>
      <c r="M9" s="14">
        <f>IF(K9&gt;0,RANK(K9,K8:K9),"")</f>
        <v>1</v>
      </c>
      <c r="N9" s="22">
        <f>IF(L9&gt;0,RANK(L9,L$7:L$17),"")</f>
        <v>4</v>
      </c>
    </row>
    <row r="10" spans="1:14" ht="15.75" customHeight="1">
      <c r="A10" s="15"/>
      <c r="B10" s="15" t="s">
        <v>21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22"/>
    </row>
    <row r="11" spans="1:14" ht="12.75">
      <c r="A11" s="3">
        <v>1</v>
      </c>
      <c r="B11" s="5" t="s">
        <v>37</v>
      </c>
      <c r="C11" s="4" t="s">
        <v>38</v>
      </c>
      <c r="D11" s="18">
        <v>32838</v>
      </c>
      <c r="E11" s="6">
        <v>66.7</v>
      </c>
      <c r="F11" s="17">
        <v>0.7561</v>
      </c>
      <c r="G11" s="11">
        <v>90</v>
      </c>
      <c r="H11" s="11">
        <v>100</v>
      </c>
      <c r="I11" s="11">
        <v>-105</v>
      </c>
      <c r="J11" s="11"/>
      <c r="K11" s="13">
        <f>MAX(G11:I11,0)</f>
        <v>100</v>
      </c>
      <c r="L11" s="23">
        <f>K11*F11</f>
        <v>75.61</v>
      </c>
      <c r="M11" s="14">
        <f>IF(K11&gt;0,RANK(K11,K11:K12),"")</f>
        <v>2</v>
      </c>
      <c r="N11" s="22">
        <f>IF(L11&gt;0,RANK(L11,L$7:L$17),"")</f>
        <v>5</v>
      </c>
    </row>
    <row r="12" spans="1:14" ht="12.75">
      <c r="A12" s="3">
        <f>A11+1</f>
        <v>2</v>
      </c>
      <c r="B12" s="5" t="s">
        <v>60</v>
      </c>
      <c r="C12" s="4" t="s">
        <v>43</v>
      </c>
      <c r="D12" s="18">
        <v>33230</v>
      </c>
      <c r="E12" s="6">
        <v>74</v>
      </c>
      <c r="F12" s="17">
        <v>0.69545</v>
      </c>
      <c r="G12" s="11">
        <v>97.5</v>
      </c>
      <c r="H12" s="11">
        <v>-102</v>
      </c>
      <c r="I12" s="11">
        <v>102.5</v>
      </c>
      <c r="J12" s="11"/>
      <c r="K12" s="13">
        <f>MAX(G12:I12,0)</f>
        <v>102.5</v>
      </c>
      <c r="L12" s="23">
        <f>K12*F12</f>
        <v>71.283625</v>
      </c>
      <c r="M12" s="14">
        <f>IF(K12&gt;0,RANK(K12,K11:K12),"")</f>
        <v>1</v>
      </c>
      <c r="N12" s="22">
        <f>IF(L12&gt;0,RANK(L12,L$7:L$17),"")</f>
        <v>6</v>
      </c>
    </row>
    <row r="13" spans="1:14" ht="15.75" customHeight="1">
      <c r="A13" s="15"/>
      <c r="B13" s="15" t="s">
        <v>22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22"/>
    </row>
    <row r="14" spans="1:14" ht="12.75">
      <c r="A14" s="3">
        <v>1</v>
      </c>
      <c r="B14" s="5" t="s">
        <v>51</v>
      </c>
      <c r="C14" s="4" t="s">
        <v>52</v>
      </c>
      <c r="D14" s="18">
        <v>33432</v>
      </c>
      <c r="E14" s="6">
        <v>82.5</v>
      </c>
      <c r="F14" s="17">
        <v>0.6446</v>
      </c>
      <c r="G14" s="11">
        <v>130</v>
      </c>
      <c r="H14" s="11">
        <v>140</v>
      </c>
      <c r="I14" s="11">
        <v>150</v>
      </c>
      <c r="J14" s="11"/>
      <c r="K14" s="13">
        <f>MAX(G14:I14,0)</f>
        <v>150</v>
      </c>
      <c r="L14" s="23">
        <f>K14*F14</f>
        <v>96.69</v>
      </c>
      <c r="M14" s="14">
        <f>IF(K14&gt;0,RANK(K14,K14:K15),"")</f>
        <v>2</v>
      </c>
      <c r="N14" s="22">
        <f>IF(L14&gt;0,RANK(L14,L$7:L$17),"")</f>
        <v>2</v>
      </c>
    </row>
    <row r="15" spans="1:14" ht="12.75">
      <c r="A15" s="3">
        <f>A14+1</f>
        <v>2</v>
      </c>
      <c r="B15" s="5" t="s">
        <v>79</v>
      </c>
      <c r="C15" s="4" t="s">
        <v>76</v>
      </c>
      <c r="D15" s="18">
        <v>33507</v>
      </c>
      <c r="E15" s="6">
        <v>82.5</v>
      </c>
      <c r="F15" s="17">
        <v>0.6446</v>
      </c>
      <c r="G15" s="11">
        <v>-150</v>
      </c>
      <c r="H15" s="11">
        <v>155</v>
      </c>
      <c r="I15" s="11">
        <v>-157.5</v>
      </c>
      <c r="J15" s="11"/>
      <c r="K15" s="13">
        <f>MAX(G15:I15,0)</f>
        <v>155</v>
      </c>
      <c r="L15" s="23">
        <f>K15*F15</f>
        <v>99.913</v>
      </c>
      <c r="M15" s="14">
        <f>IF(K15&gt;0,RANK(K15,K14:K15),"")</f>
        <v>1</v>
      </c>
      <c r="N15" s="22">
        <f>IF(L15&gt;0,RANK(L15,L$7:L$17),"")</f>
        <v>1</v>
      </c>
    </row>
    <row r="16" spans="1:14" ht="15.75" customHeight="1">
      <c r="A16" s="15"/>
      <c r="B16" s="15" t="s">
        <v>23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22"/>
    </row>
    <row r="17" spans="1:14" ht="12.75">
      <c r="A17" s="3">
        <v>1</v>
      </c>
      <c r="B17" s="5" t="s">
        <v>73</v>
      </c>
      <c r="C17" s="21" t="s">
        <v>74</v>
      </c>
      <c r="D17" s="18" t="s">
        <v>75</v>
      </c>
      <c r="E17" s="6">
        <v>99.2</v>
      </c>
      <c r="F17" s="17">
        <v>0.5833</v>
      </c>
      <c r="G17" s="11">
        <v>130</v>
      </c>
      <c r="H17" s="11">
        <v>140</v>
      </c>
      <c r="I17" s="11">
        <v>-145</v>
      </c>
      <c r="J17" s="11"/>
      <c r="K17" s="13">
        <f>MAX(G17:I17,0)</f>
        <v>140</v>
      </c>
      <c r="L17" s="23">
        <f>K17*F17</f>
        <v>81.662</v>
      </c>
      <c r="M17" s="14">
        <f>IF(K17&gt;0,RANK(K17,K17:K17),"")</f>
        <v>1</v>
      </c>
      <c r="N17" s="22">
        <f>IF(L17&gt;0,RANK(L17,L$7:L$17),"")</f>
        <v>3</v>
      </c>
    </row>
  </sheetData>
  <sheetProtection/>
  <mergeCells count="14">
    <mergeCell ref="C5:C6"/>
    <mergeCell ref="D5:D6"/>
    <mergeCell ref="E5:E6"/>
    <mergeCell ref="F5:F6"/>
    <mergeCell ref="G5:J5"/>
    <mergeCell ref="K5:K6"/>
    <mergeCell ref="L5:L6"/>
    <mergeCell ref="M5:M6"/>
    <mergeCell ref="N5:N6"/>
    <mergeCell ref="A2:F2"/>
    <mergeCell ref="A3:F3"/>
    <mergeCell ref="A4:B4"/>
    <mergeCell ref="A5:A6"/>
    <mergeCell ref="B5:B6"/>
  </mergeCells>
  <printOptions/>
  <pageMargins left="0.3937007874015748" right="0.3937007874015748" top="0.3" bottom="0.62" header="0.25" footer="0.47"/>
  <pageSetup fitToHeight="19" fitToWidth="1" horizontalDpi="600" verticalDpi="600" orientation="landscape" paperSize="9" scale="96" r:id="rId2"/>
  <headerFooter alignWithMargins="0">
    <oddFooter>&amp;L&amp;8Приднестровская Федерация пауэрлифтинга&amp;R&amp;8Стр.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view="pageLayout" zoomScaleNormal="84" workbookViewId="0" topLeftCell="A4">
      <selection activeCell="C28" sqref="C28"/>
    </sheetView>
  </sheetViews>
  <sheetFormatPr defaultColWidth="9.00390625" defaultRowHeight="12.75"/>
  <cols>
    <col min="1" max="1" width="3.75390625" style="1" customWidth="1"/>
    <col min="2" max="2" width="20.625" style="1" customWidth="1"/>
    <col min="3" max="3" width="30.125" style="1" customWidth="1"/>
    <col min="4" max="4" width="12.125" style="1" customWidth="1"/>
    <col min="5" max="5" width="11.375" style="1" customWidth="1"/>
    <col min="6" max="6" width="9.375" style="1" bestFit="1" customWidth="1"/>
    <col min="7" max="8" width="7.125" style="1" bestFit="1" customWidth="1"/>
    <col min="9" max="9" width="6.75390625" style="1" customWidth="1"/>
    <col min="10" max="10" width="7.625" style="1" bestFit="1" customWidth="1"/>
    <col min="11" max="12" width="9.375" style="7" bestFit="1" customWidth="1"/>
    <col min="13" max="13" width="6.25390625" style="7" bestFit="1" customWidth="1"/>
    <col min="14" max="14" width="6.375" style="1" customWidth="1"/>
    <col min="15" max="15" width="4.25390625" style="1" customWidth="1"/>
    <col min="16" max="16384" width="9.125" style="1" customWidth="1"/>
  </cols>
  <sheetData>
    <row r="1" ht="30" customHeight="1"/>
    <row r="2" spans="1:13" ht="15.75">
      <c r="A2" s="36" t="s">
        <v>29</v>
      </c>
      <c r="B2" s="36"/>
      <c r="C2" s="36"/>
      <c r="D2" s="36"/>
      <c r="E2" s="36"/>
      <c r="F2" s="36"/>
      <c r="G2" s="8"/>
      <c r="H2" s="8"/>
      <c r="I2" s="8"/>
      <c r="J2" s="8"/>
      <c r="K2" s="8"/>
      <c r="L2" s="8"/>
      <c r="M2" s="8"/>
    </row>
    <row r="3" spans="1:13" ht="15.75">
      <c r="A3" s="37"/>
      <c r="B3" s="37"/>
      <c r="C3" s="37"/>
      <c r="D3" s="37"/>
      <c r="E3" s="37"/>
      <c r="F3" s="37"/>
      <c r="G3" s="8"/>
      <c r="H3" s="8"/>
      <c r="I3" s="8"/>
      <c r="J3" s="8"/>
      <c r="K3" s="8"/>
      <c r="L3" s="8"/>
      <c r="M3" s="8"/>
    </row>
    <row r="4" spans="1:13" ht="17.25" customHeight="1">
      <c r="A4" s="38" t="s">
        <v>30</v>
      </c>
      <c r="B4" s="38"/>
      <c r="C4" s="9"/>
      <c r="D4" s="2"/>
      <c r="F4" s="10"/>
      <c r="G4" s="2"/>
      <c r="H4" s="2"/>
      <c r="I4" s="2"/>
      <c r="J4" s="2"/>
      <c r="K4" s="12"/>
      <c r="L4" s="12"/>
      <c r="M4" s="10"/>
    </row>
    <row r="5" spans="1:14" ht="12.75" customHeight="1">
      <c r="A5" s="30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1" t="s">
        <v>19</v>
      </c>
      <c r="G5" s="32" t="s">
        <v>11</v>
      </c>
      <c r="H5" s="32"/>
      <c r="I5" s="32"/>
      <c r="J5" s="32"/>
      <c r="K5" s="32" t="s">
        <v>5</v>
      </c>
      <c r="L5" s="33" t="s">
        <v>18</v>
      </c>
      <c r="M5" s="34" t="s">
        <v>6</v>
      </c>
      <c r="N5" s="35" t="s">
        <v>16</v>
      </c>
    </row>
    <row r="6" spans="1:14" ht="51" customHeight="1">
      <c r="A6" s="30"/>
      <c r="B6" s="30"/>
      <c r="C6" s="30"/>
      <c r="D6" s="30"/>
      <c r="E6" s="30"/>
      <c r="F6" s="31"/>
      <c r="G6" s="20" t="s">
        <v>7</v>
      </c>
      <c r="H6" s="20" t="s">
        <v>8</v>
      </c>
      <c r="I6" s="20" t="s">
        <v>9</v>
      </c>
      <c r="J6" s="20" t="s">
        <v>10</v>
      </c>
      <c r="K6" s="32"/>
      <c r="L6" s="33"/>
      <c r="M6" s="34"/>
      <c r="N6" s="35"/>
    </row>
    <row r="7" spans="1:14" ht="15.75" customHeight="1">
      <c r="A7" s="15"/>
      <c r="B7" s="15" t="s">
        <v>24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22"/>
    </row>
    <row r="8" spans="1:14" ht="12.75">
      <c r="A8" s="3">
        <v>1</v>
      </c>
      <c r="B8" s="5" t="s">
        <v>65</v>
      </c>
      <c r="C8" s="4" t="s">
        <v>66</v>
      </c>
      <c r="D8" s="18">
        <v>23654</v>
      </c>
      <c r="E8" s="6">
        <v>74.5</v>
      </c>
      <c r="F8" s="17">
        <v>0.692</v>
      </c>
      <c r="G8" s="11">
        <v>125</v>
      </c>
      <c r="H8" s="11">
        <v>130</v>
      </c>
      <c r="I8" s="11">
        <v>135</v>
      </c>
      <c r="J8" s="11"/>
      <c r="K8" s="13">
        <f>MAX(G8:I8,0)</f>
        <v>135</v>
      </c>
      <c r="L8" s="23">
        <f>K8*F8</f>
        <v>93.41999999999999</v>
      </c>
      <c r="M8" s="14">
        <f>IF(K8&gt;0,RANK(K8,K8:K8),"")</f>
        <v>1</v>
      </c>
      <c r="N8" s="22">
        <f>IF(L8&gt;0,RANK(L8,L$7:L$23),"")</f>
        <v>10</v>
      </c>
    </row>
    <row r="9" spans="1:14" ht="15.75" customHeight="1">
      <c r="A9" s="15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22"/>
    </row>
    <row r="10" spans="1:14" ht="12.75">
      <c r="A10" s="3">
        <v>1</v>
      </c>
      <c r="B10" s="5" t="s">
        <v>61</v>
      </c>
      <c r="C10" s="4" t="s">
        <v>59</v>
      </c>
      <c r="D10" s="18">
        <v>30535</v>
      </c>
      <c r="E10" s="6">
        <v>82.5</v>
      </c>
      <c r="F10" s="17">
        <v>0.6446</v>
      </c>
      <c r="G10" s="11">
        <v>150</v>
      </c>
      <c r="H10" s="11">
        <v>160</v>
      </c>
      <c r="I10" s="11">
        <v>-170</v>
      </c>
      <c r="J10" s="11"/>
      <c r="K10" s="13">
        <f>MAX(G10:I10,0)</f>
        <v>160</v>
      </c>
      <c r="L10" s="23">
        <f>K10*F10</f>
        <v>103.136</v>
      </c>
      <c r="M10" s="14">
        <f>IF(K10&gt;0,RANK(K10,K10:K13),"")</f>
        <v>1</v>
      </c>
      <c r="N10" s="22">
        <f>IF(L10&gt;0,RANK(L10,L$7:L$23),"")</f>
        <v>5</v>
      </c>
    </row>
    <row r="11" spans="1:14" ht="12.75">
      <c r="A11" s="3">
        <f>A10+1</f>
        <v>2</v>
      </c>
      <c r="B11" s="5" t="s">
        <v>62</v>
      </c>
      <c r="C11" s="4" t="s">
        <v>63</v>
      </c>
      <c r="D11" s="18">
        <v>31077</v>
      </c>
      <c r="E11" s="6">
        <v>78.2</v>
      </c>
      <c r="F11" s="17">
        <v>0.66815</v>
      </c>
      <c r="G11" s="11">
        <v>110</v>
      </c>
      <c r="H11" s="11">
        <v>115</v>
      </c>
      <c r="I11" s="11">
        <v>-120</v>
      </c>
      <c r="J11" s="11"/>
      <c r="K11" s="13">
        <f>MAX(G11:I11,0)</f>
        <v>115</v>
      </c>
      <c r="L11" s="23">
        <f>K11*F11</f>
        <v>76.83725</v>
      </c>
      <c r="M11" s="14">
        <f>IF(K11&gt;0,RANK(K11,K10:K13),"")</f>
        <v>4</v>
      </c>
      <c r="N11" s="22">
        <f>IF(L11&gt;0,RANK(L11,L$7:L$23),"")</f>
        <v>12</v>
      </c>
    </row>
    <row r="12" spans="1:14" ht="12.75">
      <c r="A12" s="3">
        <v>3</v>
      </c>
      <c r="B12" s="5" t="s">
        <v>64</v>
      </c>
      <c r="C12" s="4" t="s">
        <v>66</v>
      </c>
      <c r="D12" s="18">
        <v>28173</v>
      </c>
      <c r="E12" s="6">
        <v>79.8</v>
      </c>
      <c r="F12" s="17">
        <v>0.65895</v>
      </c>
      <c r="G12" s="11">
        <v>125</v>
      </c>
      <c r="H12" s="11">
        <v>130</v>
      </c>
      <c r="I12" s="11">
        <v>-135</v>
      </c>
      <c r="J12" s="11"/>
      <c r="K12" s="13">
        <f>MAX(G12:I12,0)</f>
        <v>130</v>
      </c>
      <c r="L12" s="23">
        <f>K12*F12</f>
        <v>85.6635</v>
      </c>
      <c r="M12" s="14">
        <f>IF(K12&gt;0,RANK(K12,K10:K13),"")</f>
        <v>3</v>
      </c>
      <c r="N12" s="22">
        <f>IF(L12&gt;0,RANK(L12,L$7:L$23),"")</f>
        <v>11</v>
      </c>
    </row>
    <row r="13" spans="1:14" ht="12.75">
      <c r="A13" s="3">
        <v>4</v>
      </c>
      <c r="B13" s="5" t="s">
        <v>68</v>
      </c>
      <c r="C13" s="4" t="s">
        <v>43</v>
      </c>
      <c r="D13" s="18">
        <v>24368</v>
      </c>
      <c r="E13" s="6">
        <v>82.5</v>
      </c>
      <c r="F13" s="17">
        <v>0.6446</v>
      </c>
      <c r="G13" s="11">
        <v>150</v>
      </c>
      <c r="H13" s="11">
        <v>-160</v>
      </c>
      <c r="I13" s="11"/>
      <c r="J13" s="11"/>
      <c r="K13" s="13">
        <f>MAX(G13:I13,0)</f>
        <v>150</v>
      </c>
      <c r="L13" s="23">
        <f>K13*F13</f>
        <v>96.69</v>
      </c>
      <c r="M13" s="14">
        <f>IF(K13&gt;0,RANK(K13,K10:K13),"")</f>
        <v>2</v>
      </c>
      <c r="N13" s="22">
        <f>IF(L13&gt;0,RANK(L13,L$7:L$23),"")</f>
        <v>8</v>
      </c>
    </row>
    <row r="14" spans="1:14" ht="15.75" customHeight="1">
      <c r="A14" s="15"/>
      <c r="B14" s="15" t="s">
        <v>26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22"/>
    </row>
    <row r="15" spans="1:14" ht="12.75">
      <c r="A15" s="3">
        <f>A14+1</f>
        <v>1</v>
      </c>
      <c r="B15" s="24" t="s">
        <v>54</v>
      </c>
      <c r="C15" s="21" t="s">
        <v>33</v>
      </c>
      <c r="D15" s="18">
        <v>31850</v>
      </c>
      <c r="E15" s="6">
        <v>87</v>
      </c>
      <c r="F15" s="17">
        <v>0.6239</v>
      </c>
      <c r="G15" s="11">
        <v>160</v>
      </c>
      <c r="H15" s="11">
        <v>165</v>
      </c>
      <c r="I15" s="11">
        <v>-170</v>
      </c>
      <c r="J15" s="11"/>
      <c r="K15" s="13">
        <f>MAX(G15:I15,0)</f>
        <v>165</v>
      </c>
      <c r="L15" s="23">
        <f>K15*F15</f>
        <v>102.9435</v>
      </c>
      <c r="M15" s="14">
        <f>IF(K15&gt;0,RANK(K15,K15:K16),"")</f>
        <v>2</v>
      </c>
      <c r="N15" s="22">
        <f>IF(L15&gt;0,RANK(L15,L$7:L$23),"")</f>
        <v>6</v>
      </c>
    </row>
    <row r="16" spans="1:14" ht="12.75">
      <c r="A16" s="3">
        <v>2</v>
      </c>
      <c r="B16" s="24" t="s">
        <v>36</v>
      </c>
      <c r="C16" s="21" t="s">
        <v>33</v>
      </c>
      <c r="D16" s="18">
        <v>24316</v>
      </c>
      <c r="E16" s="6">
        <v>90</v>
      </c>
      <c r="F16" s="17">
        <v>0.6119</v>
      </c>
      <c r="G16" s="11">
        <v>210</v>
      </c>
      <c r="H16" s="11">
        <v>220</v>
      </c>
      <c r="I16" s="11">
        <v>-230</v>
      </c>
      <c r="J16" s="11"/>
      <c r="K16" s="13">
        <f>MAX(G16:I16,0)</f>
        <v>220</v>
      </c>
      <c r="L16" s="23">
        <f>K16*F16</f>
        <v>134.618</v>
      </c>
      <c r="M16" s="14">
        <f>IF(K16&gt;0,RANK(K16,K15:K16),"")</f>
        <v>1</v>
      </c>
      <c r="N16" s="22">
        <f>IF(L16&gt;0,RANK(L16,L$7:L$23),"")</f>
        <v>1</v>
      </c>
    </row>
    <row r="17" spans="1:14" ht="15.75" customHeight="1">
      <c r="A17" s="15"/>
      <c r="B17" s="15" t="s">
        <v>27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22"/>
    </row>
    <row r="18" spans="1:14" ht="12.75">
      <c r="A18" s="3">
        <v>1</v>
      </c>
      <c r="B18" s="5" t="s">
        <v>57</v>
      </c>
      <c r="C18" s="21" t="s">
        <v>38</v>
      </c>
      <c r="D18" s="18">
        <v>30341</v>
      </c>
      <c r="E18" s="6">
        <v>99.9</v>
      </c>
      <c r="F18" s="17">
        <v>0.5815</v>
      </c>
      <c r="G18" s="11">
        <v>165</v>
      </c>
      <c r="H18" s="11">
        <v>175</v>
      </c>
      <c r="I18" s="11">
        <v>180</v>
      </c>
      <c r="J18" s="11"/>
      <c r="K18" s="13">
        <f>MAX(G18:I18,0)</f>
        <v>180</v>
      </c>
      <c r="L18" s="23">
        <f>K18*F18</f>
        <v>104.67</v>
      </c>
      <c r="M18" s="14">
        <f>IF(K18&gt;0,RANK(K18,K18:K20),"")</f>
        <v>1</v>
      </c>
      <c r="N18" s="22">
        <f>IF(L18&gt;0,RANK(L18,L$7:L$23),"")</f>
        <v>3</v>
      </c>
    </row>
    <row r="19" spans="1:14" ht="12.75">
      <c r="A19" s="3">
        <v>2</v>
      </c>
      <c r="B19" s="5" t="s">
        <v>48</v>
      </c>
      <c r="C19" s="21" t="s">
        <v>49</v>
      </c>
      <c r="D19" s="18">
        <v>24994</v>
      </c>
      <c r="E19" s="6">
        <v>99.5</v>
      </c>
      <c r="F19" s="17">
        <v>0.58255</v>
      </c>
      <c r="G19" s="11">
        <v>150</v>
      </c>
      <c r="H19" s="11">
        <v>160</v>
      </c>
      <c r="I19" s="11">
        <v>170</v>
      </c>
      <c r="J19" s="11"/>
      <c r="K19" s="13">
        <f>MAX(G19:I19,0)</f>
        <v>170</v>
      </c>
      <c r="L19" s="23">
        <f>K19*F19</f>
        <v>99.0335</v>
      </c>
      <c r="M19" s="14">
        <f>IF(K19&gt;0,RANK(K19,K18:K20),"")</f>
        <v>2</v>
      </c>
      <c r="N19" s="22">
        <f>IF(L19&gt;0,RANK(L19,L$7:L$23),"")</f>
        <v>7</v>
      </c>
    </row>
    <row r="20" spans="1:14" ht="12.75">
      <c r="A20" s="3">
        <v>3</v>
      </c>
      <c r="B20" s="5" t="s">
        <v>44</v>
      </c>
      <c r="C20" s="21" t="s">
        <v>45</v>
      </c>
      <c r="D20" s="18"/>
      <c r="E20" s="6">
        <v>99.8</v>
      </c>
      <c r="F20" s="17">
        <v>0.5818</v>
      </c>
      <c r="G20" s="11">
        <v>155</v>
      </c>
      <c r="H20" s="11">
        <v>-162.5</v>
      </c>
      <c r="I20" s="11">
        <v>162.5</v>
      </c>
      <c r="J20" s="11"/>
      <c r="K20" s="13">
        <f>MAX(G20:I20,0)</f>
        <v>162.5</v>
      </c>
      <c r="L20" s="23">
        <f>K20*F20</f>
        <v>94.5425</v>
      </c>
      <c r="M20" s="14">
        <f>IF(K20&gt;0,RANK(K20,K18:K20),"")</f>
        <v>3</v>
      </c>
      <c r="N20" s="22">
        <f>IF(L20&gt;0,RANK(L20,L$7:L$23),"")</f>
        <v>9</v>
      </c>
    </row>
    <row r="21" spans="1:14" ht="15.75" customHeight="1">
      <c r="A21" s="15"/>
      <c r="B21" s="15" t="s">
        <v>28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22"/>
    </row>
    <row r="22" spans="1:15" ht="12.75">
      <c r="A22" s="3">
        <v>1</v>
      </c>
      <c r="B22" s="5" t="s">
        <v>55</v>
      </c>
      <c r="C22" s="19" t="s">
        <v>45</v>
      </c>
      <c r="D22" s="18">
        <v>30709</v>
      </c>
      <c r="E22" s="6">
        <v>115</v>
      </c>
      <c r="F22" s="17">
        <v>0.5563</v>
      </c>
      <c r="G22" s="11">
        <v>195</v>
      </c>
      <c r="H22" s="11">
        <v>207.5</v>
      </c>
      <c r="I22" s="11">
        <v>215</v>
      </c>
      <c r="J22" s="11"/>
      <c r="K22" s="13">
        <f>MAX(G22:I22,0)</f>
        <v>215</v>
      </c>
      <c r="L22" s="23">
        <f>K22*F22</f>
        <v>119.6045</v>
      </c>
      <c r="M22" s="14">
        <f>IF(K22&gt;0,RANK(K22,K22:K23),"")</f>
        <v>1</v>
      </c>
      <c r="N22" s="22">
        <f>IF(L22&gt;0,RANK(L22,L$7:L$23),"")</f>
        <v>2</v>
      </c>
      <c r="O22" s="25"/>
    </row>
    <row r="23" spans="1:15" ht="12.75">
      <c r="A23" s="3">
        <v>2</v>
      </c>
      <c r="B23" s="5" t="s">
        <v>56</v>
      </c>
      <c r="C23" s="19" t="s">
        <v>45</v>
      </c>
      <c r="D23" s="18">
        <v>28381</v>
      </c>
      <c r="E23" s="6">
        <v>114</v>
      </c>
      <c r="F23" s="17">
        <v>0.5574</v>
      </c>
      <c r="G23" s="11">
        <v>170</v>
      </c>
      <c r="H23" s="11">
        <v>180</v>
      </c>
      <c r="I23" s="11">
        <v>187.5</v>
      </c>
      <c r="J23" s="11"/>
      <c r="K23" s="13">
        <f>MAX(G23:I23,0)</f>
        <v>187.5</v>
      </c>
      <c r="L23" s="23">
        <f>K23*F23</f>
        <v>104.5125</v>
      </c>
      <c r="M23" s="14">
        <f>IF(K23&gt;0,RANK(K23,K22:K23),"")</f>
        <v>2</v>
      </c>
      <c r="N23" s="22">
        <f>IF(L23&gt;0,RANK(L23,L$7:L$23),"")</f>
        <v>4</v>
      </c>
      <c r="O23" s="25"/>
    </row>
  </sheetData>
  <sheetProtection/>
  <mergeCells count="14">
    <mergeCell ref="N5:N6"/>
    <mergeCell ref="A2:F2"/>
    <mergeCell ref="A3:F3"/>
    <mergeCell ref="A4:B4"/>
    <mergeCell ref="A5:A6"/>
    <mergeCell ref="B5:B6"/>
    <mergeCell ref="C5:C6"/>
    <mergeCell ref="D5:D6"/>
    <mergeCell ref="E5:E6"/>
    <mergeCell ref="F5:F6"/>
    <mergeCell ref="G5:J5"/>
    <mergeCell ref="K5:K6"/>
    <mergeCell ref="L5:L6"/>
    <mergeCell ref="M5:M6"/>
  </mergeCells>
  <printOptions/>
  <pageMargins left="0.3937007874015748" right="0.3937007874015748" top="0.3" bottom="0.62" header="0.25" footer="0.47"/>
  <pageSetup fitToHeight="19" fitToWidth="1" horizontalDpi="600" verticalDpi="600" orientation="landscape" paperSize="9" scale="96" r:id="rId2"/>
  <headerFooter alignWithMargins="0">
    <oddFooter>&amp;L&amp;8Приднестровская Федерация пауэрлифтинга&amp;R&amp;8Стр.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Bondarenko</dc:creator>
  <cp:keywords/>
  <dc:description/>
  <cp:lastModifiedBy>Secretary</cp:lastModifiedBy>
  <cp:lastPrinted>2011-11-14T09:53:40Z</cp:lastPrinted>
  <dcterms:created xsi:type="dcterms:W3CDTF">2005-10-12T07:28:16Z</dcterms:created>
  <dcterms:modified xsi:type="dcterms:W3CDTF">2011-11-14T09:53:41Z</dcterms:modified>
  <cp:category/>
  <cp:version/>
  <cp:contentType/>
  <cp:contentStatus/>
</cp:coreProperties>
</file>